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955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 + osob odpov." sheetId="6" r:id="rId5"/>
    <sheet name="Školení obsluh plyn.kotlů" sheetId="8" r:id="rId6"/>
    <sheet name="Rekapitulace ceny" sheetId="10" r:id="rId7"/>
  </sheets>
  <calcPr calcId="145621"/>
</workbook>
</file>

<file path=xl/calcChain.xml><?xml version="1.0" encoding="utf-8"?>
<calcChain xmlns="http://schemas.openxmlformats.org/spreadsheetml/2006/main">
  <c r="G8" i="6" l="1"/>
  <c r="E10" i="6"/>
  <c r="G9" i="5"/>
  <c r="G10" i="5"/>
  <c r="G11" i="5"/>
  <c r="G12" i="5"/>
  <c r="G13" i="5"/>
  <c r="G14" i="5"/>
  <c r="G15" i="5"/>
  <c r="G16" i="5"/>
  <c r="G8" i="5"/>
  <c r="G9" i="4"/>
  <c r="G10" i="4"/>
  <c r="G11" i="4"/>
  <c r="G12" i="4"/>
  <c r="G13" i="4"/>
  <c r="G14" i="4"/>
  <c r="G15" i="4"/>
  <c r="G16" i="4"/>
  <c r="G8" i="4"/>
  <c r="G9" i="1"/>
  <c r="G10" i="1"/>
  <c r="G11" i="1"/>
  <c r="G12" i="1"/>
  <c r="G13" i="1"/>
  <c r="G14" i="1"/>
  <c r="G15" i="1"/>
  <c r="G8" i="1"/>
  <c r="I13" i="5" l="1"/>
  <c r="I13" i="4"/>
  <c r="E9" i="9" l="1"/>
  <c r="E9" i="8"/>
  <c r="G17" i="5"/>
  <c r="G17" i="4"/>
  <c r="G16" i="1"/>
  <c r="G8" i="8" l="1"/>
  <c r="G8" i="9" l="1"/>
  <c r="G7" i="9"/>
  <c r="G9" i="6"/>
  <c r="I16" i="5"/>
  <c r="I15" i="5"/>
  <c r="I14" i="5"/>
  <c r="I12" i="5"/>
  <c r="I11" i="5"/>
  <c r="I10" i="5"/>
  <c r="I9" i="5"/>
  <c r="I8" i="5"/>
  <c r="I11" i="4"/>
  <c r="I12" i="4"/>
  <c r="I14" i="4"/>
  <c r="I15" i="4"/>
  <c r="I16" i="4"/>
  <c r="I10" i="4"/>
  <c r="I9" i="4"/>
  <c r="I8" i="4"/>
  <c r="I8" i="1"/>
  <c r="I9" i="1"/>
  <c r="I10" i="1"/>
  <c r="I11" i="1"/>
  <c r="I12" i="1"/>
  <c r="I13" i="1"/>
  <c r="I14" i="1"/>
  <c r="I15" i="1"/>
  <c r="I16" i="1" l="1"/>
  <c r="B5" i="10" s="1"/>
  <c r="I17" i="5"/>
  <c r="B7" i="10" s="1"/>
  <c r="G9" i="8"/>
  <c r="B9" i="10" s="1"/>
  <c r="G9" i="9"/>
  <c r="B10" i="10" s="1"/>
  <c r="G10" i="6"/>
  <c r="B8" i="10" s="1"/>
  <c r="I17" i="4"/>
  <c r="B6" i="10" s="1"/>
  <c r="B11" i="10" l="1"/>
</calcChain>
</file>

<file path=xl/sharedStrings.xml><?xml version="1.0" encoding="utf-8"?>
<sst xmlns="http://schemas.openxmlformats.org/spreadsheetml/2006/main" count="190" uniqueCount="71">
  <si>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</si>
  <si>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</si>
  <si>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</si>
  <si>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</si>
  <si>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</si>
  <si>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</si>
  <si>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</si>
  <si>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</si>
  <si>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</si>
  <si>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</si>
  <si>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</si>
  <si>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</si>
  <si>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</si>
  <si>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</si>
  <si>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</si>
  <si>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</si>
  <si>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</si>
  <si>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</si>
  <si>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</si>
  <si>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</si>
  <si>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</si>
  <si>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</si>
  <si>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</si>
  <si>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</si>
  <si>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</si>
  <si>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Střelice</t>
  </si>
  <si>
    <t>12/2016</t>
  </si>
  <si>
    <t>Viessmann Triplex</t>
  </si>
  <si>
    <t>5/2015</t>
  </si>
  <si>
    <t>5/2016</t>
  </si>
  <si>
    <t>K 2 Viessmann Duplex</t>
  </si>
  <si>
    <t>topidlo KARMA</t>
  </si>
  <si>
    <t>Blowterm IHP/S 20</t>
  </si>
  <si>
    <t>Blowterm IHP/S 30</t>
  </si>
  <si>
    <t xml:space="preserve">Baxi Luna </t>
  </si>
  <si>
    <t xml:space="preserve">plyn. hořák RODA </t>
  </si>
  <si>
    <t>topidlo NICHE CS</t>
  </si>
  <si>
    <t>12/2014</t>
  </si>
  <si>
    <t>12/2015</t>
  </si>
  <si>
    <t>07/2014</t>
  </si>
  <si>
    <t>07/2015</t>
  </si>
  <si>
    <t>07/2016</t>
  </si>
  <si>
    <t>obj. 100b III. Kategorie</t>
  </si>
  <si>
    <t>obj.070 III. Kategorie</t>
  </si>
  <si>
    <t>Nabídková cena celkem za sklad Střelice</t>
  </si>
  <si>
    <t>Počet        ks spotřebičů</t>
  </si>
  <si>
    <t>9/2016</t>
  </si>
  <si>
    <t>Nabídková cena celkem za sklad střelice</t>
  </si>
  <si>
    <t>2 -Školení topičů nízkotlakých plynových kotlů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</si>
  <si>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</si>
  <si>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</si>
  <si>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</si>
  <si>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</si>
  <si>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</si>
  <si>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</si>
  <si>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</si>
  <si>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</si>
  <si>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</si>
  <si>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průmyslový STL a NTL plynovod v areálu a objektech po uzávěry před spotřebiči</t>
  </si>
  <si>
    <t xml:space="preserve">Plánovaný termín </t>
  </si>
  <si>
    <t>Celkový počet  za plánované období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</si>
  <si>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rFont val="Times New Roman"/>
        <family val="1"/>
        <charset val="238"/>
      </rPr>
      <t>PZ</t>
    </r>
  </si>
  <si>
    <t>Školení obsluh plynových kotlů (zkoušky topičů)</t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</si>
  <si>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</si>
  <si>
    <t>od 7/2014</t>
  </si>
  <si>
    <t>do 7/2016</t>
  </si>
  <si>
    <t>1</t>
  </si>
  <si>
    <t>průmyslový STL a NTL plynovod v areálu a objektech po uzávěry před spotřebiči, délka cca 1200m</t>
  </si>
  <si>
    <t>Školení obsluh plynových zařízení                                                      Školení osob  odpovědných za provoz plynových zařízení</t>
  </si>
  <si>
    <t>INTERNÍ RT</t>
  </si>
  <si>
    <t>EXTERNÍ SER.ORG.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</si>
</sst>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7" xfId="0" applyBorder="1"/>
    <xf numFmtId="49" fontId="0" fillId="0" borderId="7" xfId="0" applyNumberFormat="1" applyFont="1" applyBorder="1" applyAlignment="1">
      <alignment horizontal="center"/>
    </xf>
    <xf numFmtId="164" fontId="0" fillId="0" borderId="5" xfId="0" applyNumberForma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164" fontId="0" fillId="0" borderId="8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49" fontId="0" fillId="0" borderId="9" xfId="0" applyNumberFormat="1" applyBorder="1" applyAlignment="1">
      <alignment wrapText="1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/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 vertical="center"/>
    </xf>
    <xf numFmtId="164" fontId="0" fillId="0" borderId="13" xfId="0" applyNumberFormat="1" applyBorder="1"/>
    <xf numFmtId="49" fontId="0" fillId="0" borderId="10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8" xfId="0" applyBorder="1" applyAlignment="1">
      <alignment horizontal="left" vertical="center"/>
    </xf>
    <xf numFmtId="164" fontId="0" fillId="0" borderId="19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0" fontId="0" fillId="0" borderId="0" xfId="0"/>
    <xf numFmtId="164" fontId="0" fillId="0" borderId="5" xfId="0" applyNumberFormat="1" applyFill="1" applyBorder="1"/>
    <xf numFmtId="164" fontId="0" fillId="0" borderId="5" xfId="0" applyNumberForma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/>
    <xf numFmtId="0" fontId="5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/>
    <xf numFmtId="1" fontId="5" fillId="0" borderId="12" xfId="0" applyNumberFormat="1" applyFont="1" applyBorder="1" applyAlignment="1">
      <alignment horizontal="center" vertical="center"/>
    </xf>
    <xf numFmtId="0" fontId="5" fillId="0" borderId="10" xfId="0" applyNumberFormat="1" applyFont="1" applyBorder="1"/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0" fontId="2" fillId="2" borderId="20" xfId="0" applyFont="1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164" fontId="0" fillId="4" borderId="2" xfId="0" applyNumberForma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zoomScaleNormal="100" workbookViewId="0">
      <selection activeCell="H10" sqref="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25</v>
      </c>
      <c r="B2" s="3"/>
      <c r="C2" s="3"/>
      <c r="I2" t="s">
        <v>70</v>
      </c>
    </row>
    <row r="3" spans="1:9" ht="15.75" thickBot="1" x14ac:dyDescent="0.3"/>
    <row r="4" spans="1:9" ht="65.25" customHeight="1" thickBot="1" x14ac:dyDescent="0.3">
      <c r="A4" s="98" t="s">
        <v>24</v>
      </c>
      <c r="B4" s="99"/>
      <c r="C4" s="100"/>
      <c r="D4" s="2" t="s">
        <v>21</v>
      </c>
      <c r="E4" s="1" t="s">
        <v>22</v>
      </c>
    </row>
    <row r="6" spans="1:9" ht="15.75" thickBot="1" x14ac:dyDescent="0.3">
      <c r="D6" s="5" t="s">
        <v>64</v>
      </c>
      <c r="E6" s="5">
        <v>2015</v>
      </c>
      <c r="F6" s="5" t="s">
        <v>65</v>
      </c>
      <c r="G6" s="4"/>
    </row>
    <row r="7" spans="1:9" ht="36.75" thickBot="1" x14ac:dyDescent="0.3">
      <c r="A7" s="38" t="s">
        <v>17</v>
      </c>
      <c r="B7" s="38" t="s">
        <v>18</v>
      </c>
      <c r="C7" s="38" t="s">
        <v>19</v>
      </c>
      <c r="D7" s="86" t="s">
        <v>59</v>
      </c>
      <c r="E7" s="86" t="s">
        <v>59</v>
      </c>
      <c r="F7" s="86" t="s">
        <v>59</v>
      </c>
      <c r="G7" s="38" t="s">
        <v>60</v>
      </c>
      <c r="H7" s="38" t="s">
        <v>0</v>
      </c>
      <c r="I7" s="38" t="s">
        <v>1</v>
      </c>
    </row>
    <row r="8" spans="1:9" x14ac:dyDescent="0.25">
      <c r="A8" s="34" t="s">
        <v>27</v>
      </c>
      <c r="B8" s="35">
        <v>1</v>
      </c>
      <c r="C8" s="36">
        <v>170</v>
      </c>
      <c r="D8" s="39"/>
      <c r="E8" s="39" t="s">
        <v>28</v>
      </c>
      <c r="F8" s="39" t="s">
        <v>29</v>
      </c>
      <c r="G8" s="43">
        <f>B8*2</f>
        <v>2</v>
      </c>
      <c r="H8" s="95"/>
      <c r="I8" s="37">
        <f t="shared" ref="I8:I15" si="0">G8*H8</f>
        <v>0</v>
      </c>
    </row>
    <row r="9" spans="1:9" x14ac:dyDescent="0.25">
      <c r="A9" s="31" t="s">
        <v>30</v>
      </c>
      <c r="B9" s="32">
        <v>2</v>
      </c>
      <c r="C9" s="33">
        <v>130</v>
      </c>
      <c r="D9" s="40"/>
      <c r="E9" s="40" t="s">
        <v>28</v>
      </c>
      <c r="F9" s="40" t="s">
        <v>29</v>
      </c>
      <c r="G9" s="43">
        <f t="shared" ref="G9:G15" si="1">B9*2</f>
        <v>4</v>
      </c>
      <c r="H9" s="96"/>
      <c r="I9" s="10">
        <f t="shared" si="0"/>
        <v>0</v>
      </c>
    </row>
    <row r="10" spans="1:9" x14ac:dyDescent="0.25">
      <c r="A10" s="31" t="s">
        <v>31</v>
      </c>
      <c r="B10" s="32">
        <v>6</v>
      </c>
      <c r="C10" s="33">
        <v>5</v>
      </c>
      <c r="D10" s="40"/>
      <c r="E10" s="40" t="s">
        <v>28</v>
      </c>
      <c r="F10" s="40" t="s">
        <v>29</v>
      </c>
      <c r="G10" s="43">
        <f t="shared" si="1"/>
        <v>12</v>
      </c>
      <c r="H10" s="96"/>
      <c r="I10" s="10">
        <f t="shared" si="0"/>
        <v>0</v>
      </c>
    </row>
    <row r="11" spans="1:9" x14ac:dyDescent="0.25">
      <c r="A11" s="31" t="s">
        <v>32</v>
      </c>
      <c r="B11" s="32">
        <v>2</v>
      </c>
      <c r="C11" s="33">
        <v>20</v>
      </c>
      <c r="D11" s="40"/>
      <c r="E11" s="40" t="s">
        <v>28</v>
      </c>
      <c r="F11" s="40" t="s">
        <v>29</v>
      </c>
      <c r="G11" s="43">
        <f t="shared" si="1"/>
        <v>4</v>
      </c>
      <c r="H11" s="96"/>
      <c r="I11" s="10">
        <f t="shared" si="0"/>
        <v>0</v>
      </c>
    </row>
    <row r="12" spans="1:9" x14ac:dyDescent="0.25">
      <c r="A12" s="31" t="s">
        <v>33</v>
      </c>
      <c r="B12" s="32">
        <v>2</v>
      </c>
      <c r="C12" s="33">
        <v>30</v>
      </c>
      <c r="D12" s="40"/>
      <c r="E12" s="40" t="s">
        <v>28</v>
      </c>
      <c r="F12" s="40" t="s">
        <v>29</v>
      </c>
      <c r="G12" s="43">
        <f t="shared" si="1"/>
        <v>4</v>
      </c>
      <c r="H12" s="96"/>
      <c r="I12" s="10">
        <f t="shared" si="0"/>
        <v>0</v>
      </c>
    </row>
    <row r="13" spans="1:9" x14ac:dyDescent="0.25">
      <c r="A13" s="31" t="s">
        <v>34</v>
      </c>
      <c r="B13" s="32">
        <v>2</v>
      </c>
      <c r="C13" s="33">
        <v>45</v>
      </c>
      <c r="D13" s="40"/>
      <c r="E13" s="40" t="s">
        <v>28</v>
      </c>
      <c r="F13" s="40" t="s">
        <v>29</v>
      </c>
      <c r="G13" s="43">
        <f t="shared" si="1"/>
        <v>4</v>
      </c>
      <c r="H13" s="96"/>
      <c r="I13" s="10">
        <f t="shared" si="0"/>
        <v>0</v>
      </c>
    </row>
    <row r="14" spans="1:9" x14ac:dyDescent="0.25">
      <c r="A14" s="31" t="s">
        <v>35</v>
      </c>
      <c r="B14" s="32">
        <v>1</v>
      </c>
      <c r="C14" s="33">
        <v>240</v>
      </c>
      <c r="D14" s="40"/>
      <c r="E14" s="40" t="s">
        <v>28</v>
      </c>
      <c r="F14" s="40" t="s">
        <v>29</v>
      </c>
      <c r="G14" s="43">
        <f t="shared" si="1"/>
        <v>2</v>
      </c>
      <c r="H14" s="96"/>
      <c r="I14" s="10">
        <f t="shared" si="0"/>
        <v>0</v>
      </c>
    </row>
    <row r="15" spans="1:9" ht="15.75" thickBot="1" x14ac:dyDescent="0.3">
      <c r="A15" s="57" t="s">
        <v>36</v>
      </c>
      <c r="B15" s="55">
        <v>1</v>
      </c>
      <c r="C15" s="56">
        <v>220</v>
      </c>
      <c r="D15" s="45"/>
      <c r="E15" s="45" t="s">
        <v>28</v>
      </c>
      <c r="F15" s="45" t="s">
        <v>29</v>
      </c>
      <c r="G15" s="43">
        <f t="shared" si="1"/>
        <v>2</v>
      </c>
      <c r="H15" s="97"/>
      <c r="I15" s="10">
        <f t="shared" si="0"/>
        <v>0</v>
      </c>
    </row>
    <row r="16" spans="1:9" s="6" customFormat="1" ht="31.5" thickTop="1" thickBot="1" x14ac:dyDescent="0.3">
      <c r="A16" s="47" t="s">
        <v>44</v>
      </c>
      <c r="B16" s="48"/>
      <c r="C16" s="49"/>
      <c r="D16" s="49"/>
      <c r="E16" s="49"/>
      <c r="F16" s="49"/>
      <c r="G16" s="50">
        <f>SUM(G8:G15)</f>
        <v>34</v>
      </c>
      <c r="H16" s="51"/>
      <c r="I16" s="9">
        <f>SUM(I8:I15)</f>
        <v>0</v>
      </c>
    </row>
  </sheetData>
  <sheetProtection password="C556" sheet="1" objects="1" scenarios="1" selectLockedCells="1"/>
  <protectedRanges>
    <protectedRange sqref="H8:H15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zoomScale="85" zoomScaleNormal="85" workbookViewId="0">
      <selection activeCell="H8" sqref="H8:H16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  <col min="10" max="10" width="55.7109375" customWidth="1"/>
  </cols>
  <sheetData>
    <row r="2" spans="1:10" x14ac:dyDescent="0.25">
      <c r="A2" s="3" t="s">
        <v>25</v>
      </c>
      <c r="B2" s="3"/>
      <c r="C2" s="3"/>
      <c r="I2" t="s">
        <v>69</v>
      </c>
    </row>
    <row r="3" spans="1:10" ht="15.75" thickBot="1" x14ac:dyDescent="0.3"/>
    <row r="4" spans="1:10" ht="61.5" thickBot="1" x14ac:dyDescent="0.3">
      <c r="A4" s="98" t="s">
        <v>57</v>
      </c>
      <c r="B4" s="99"/>
      <c r="C4" s="100"/>
      <c r="D4" s="2" t="s">
        <v>23</v>
      </c>
      <c r="E4" s="1" t="s">
        <v>22</v>
      </c>
    </row>
    <row r="6" spans="1:10" ht="15.75" thickBot="1" x14ac:dyDescent="0.3">
      <c r="D6" s="7" t="s">
        <v>64</v>
      </c>
      <c r="E6" s="7">
        <v>2015</v>
      </c>
      <c r="F6" s="7" t="s">
        <v>65</v>
      </c>
      <c r="G6" s="4"/>
    </row>
    <row r="7" spans="1:10" ht="48.75" thickBot="1" x14ac:dyDescent="0.3">
      <c r="A7" s="38" t="s">
        <v>17</v>
      </c>
      <c r="B7" s="38" t="s">
        <v>45</v>
      </c>
      <c r="C7" s="38" t="s">
        <v>19</v>
      </c>
      <c r="D7" s="86" t="s">
        <v>59</v>
      </c>
      <c r="E7" s="86" t="s">
        <v>59</v>
      </c>
      <c r="F7" s="86" t="s">
        <v>59</v>
      </c>
      <c r="G7" s="38" t="s">
        <v>60</v>
      </c>
      <c r="H7" s="38" t="s">
        <v>0</v>
      </c>
      <c r="I7" s="38" t="s">
        <v>1</v>
      </c>
    </row>
    <row r="8" spans="1:10" ht="43.5" customHeight="1" x14ac:dyDescent="0.25">
      <c r="A8" s="79" t="s">
        <v>58</v>
      </c>
      <c r="B8" s="88" t="s">
        <v>66</v>
      </c>
      <c r="C8" s="42"/>
      <c r="D8" s="39" t="s">
        <v>37</v>
      </c>
      <c r="E8" s="39" t="s">
        <v>38</v>
      </c>
      <c r="F8" s="39"/>
      <c r="G8" s="43">
        <f>B8*2</f>
        <v>2</v>
      </c>
      <c r="H8" s="95"/>
      <c r="I8" s="37">
        <f t="shared" ref="I8:I16" si="0">G8*H8</f>
        <v>0</v>
      </c>
      <c r="J8" s="17"/>
    </row>
    <row r="9" spans="1:10" x14ac:dyDescent="0.25">
      <c r="A9" s="74" t="s">
        <v>27</v>
      </c>
      <c r="B9" s="75">
        <v>1</v>
      </c>
      <c r="C9" s="76">
        <v>170</v>
      </c>
      <c r="D9" s="40"/>
      <c r="E9" s="40" t="s">
        <v>38</v>
      </c>
      <c r="F9" s="40" t="s">
        <v>26</v>
      </c>
      <c r="G9" s="43">
        <f t="shared" ref="G9:G16" si="1">B9*2</f>
        <v>2</v>
      </c>
      <c r="H9" s="96"/>
      <c r="I9" s="10">
        <f t="shared" si="0"/>
        <v>0</v>
      </c>
      <c r="J9" s="18"/>
    </row>
    <row r="10" spans="1:10" x14ac:dyDescent="0.25">
      <c r="A10" s="71" t="s">
        <v>30</v>
      </c>
      <c r="B10" s="72">
        <v>2</v>
      </c>
      <c r="C10" s="73">
        <v>130</v>
      </c>
      <c r="D10" s="40"/>
      <c r="E10" s="40" t="s">
        <v>38</v>
      </c>
      <c r="F10" s="40" t="s">
        <v>26</v>
      </c>
      <c r="G10" s="43">
        <f t="shared" si="1"/>
        <v>4</v>
      </c>
      <c r="H10" s="96"/>
      <c r="I10" s="10">
        <f t="shared" si="0"/>
        <v>0</v>
      </c>
    </row>
    <row r="11" spans="1:10" ht="15" customHeight="1" x14ac:dyDescent="0.25">
      <c r="A11" s="71" t="s">
        <v>31</v>
      </c>
      <c r="B11" s="72">
        <v>6</v>
      </c>
      <c r="C11" s="73">
        <v>5</v>
      </c>
      <c r="D11" s="40"/>
      <c r="E11" s="40" t="s">
        <v>38</v>
      </c>
      <c r="F11" s="40" t="s">
        <v>26</v>
      </c>
      <c r="G11" s="43">
        <f t="shared" si="1"/>
        <v>12</v>
      </c>
      <c r="H11" s="96"/>
      <c r="I11" s="10">
        <f t="shared" si="0"/>
        <v>0</v>
      </c>
    </row>
    <row r="12" spans="1:10" s="20" customFormat="1" ht="15" customHeight="1" x14ac:dyDescent="0.25">
      <c r="A12" s="71" t="s">
        <v>32</v>
      </c>
      <c r="B12" s="72">
        <v>2</v>
      </c>
      <c r="C12" s="73">
        <v>20</v>
      </c>
      <c r="D12" s="41" t="s">
        <v>37</v>
      </c>
      <c r="E12" s="41"/>
      <c r="F12" s="41" t="s">
        <v>26</v>
      </c>
      <c r="G12" s="43">
        <f t="shared" si="1"/>
        <v>4</v>
      </c>
      <c r="H12" s="101"/>
      <c r="I12" s="19">
        <f t="shared" si="0"/>
        <v>0</v>
      </c>
    </row>
    <row r="13" spans="1:10" s="20" customFormat="1" ht="15" customHeight="1" x14ac:dyDescent="0.25">
      <c r="A13" s="71" t="s">
        <v>33</v>
      </c>
      <c r="B13" s="72">
        <v>2</v>
      </c>
      <c r="C13" s="73">
        <v>30</v>
      </c>
      <c r="D13" s="78" t="s">
        <v>37</v>
      </c>
      <c r="E13" s="78"/>
      <c r="F13" s="78" t="s">
        <v>26</v>
      </c>
      <c r="G13" s="43">
        <f t="shared" si="1"/>
        <v>4</v>
      </c>
      <c r="H13" s="101"/>
      <c r="I13" s="70">
        <f t="shared" ref="I13" si="2">G13*H13</f>
        <v>0</v>
      </c>
    </row>
    <row r="14" spans="1:10" ht="15" customHeight="1" x14ac:dyDescent="0.25">
      <c r="A14" s="71" t="s">
        <v>34</v>
      </c>
      <c r="B14" s="72">
        <v>2</v>
      </c>
      <c r="C14" s="73">
        <v>45</v>
      </c>
      <c r="D14" s="40"/>
      <c r="E14" s="40" t="s">
        <v>38</v>
      </c>
      <c r="F14" s="40" t="s">
        <v>26</v>
      </c>
      <c r="G14" s="43">
        <f t="shared" si="1"/>
        <v>4</v>
      </c>
      <c r="H14" s="96"/>
      <c r="I14" s="10">
        <f t="shared" si="0"/>
        <v>0</v>
      </c>
    </row>
    <row r="15" spans="1:10" ht="15" customHeight="1" x14ac:dyDescent="0.25">
      <c r="A15" s="71" t="s">
        <v>35</v>
      </c>
      <c r="B15" s="72">
        <v>1</v>
      </c>
      <c r="C15" s="73">
        <v>240</v>
      </c>
      <c r="D15" s="40"/>
      <c r="E15" s="40" t="s">
        <v>38</v>
      </c>
      <c r="F15" s="40" t="s">
        <v>26</v>
      </c>
      <c r="G15" s="43">
        <f t="shared" si="1"/>
        <v>2</v>
      </c>
      <c r="H15" s="96"/>
      <c r="I15" s="10">
        <f t="shared" si="0"/>
        <v>0</v>
      </c>
    </row>
    <row r="16" spans="1:10" ht="15" customHeight="1" thickBot="1" x14ac:dyDescent="0.3">
      <c r="A16" s="83" t="s">
        <v>36</v>
      </c>
      <c r="B16" s="81">
        <v>1</v>
      </c>
      <c r="C16" s="82">
        <v>220</v>
      </c>
      <c r="D16" s="45"/>
      <c r="E16" s="45" t="s">
        <v>38</v>
      </c>
      <c r="F16" s="45" t="s">
        <v>26</v>
      </c>
      <c r="G16" s="43">
        <f t="shared" si="1"/>
        <v>2</v>
      </c>
      <c r="H16" s="97"/>
      <c r="I16" s="10">
        <f t="shared" si="0"/>
        <v>0</v>
      </c>
    </row>
    <row r="17" spans="1:9" ht="31.5" thickTop="1" thickBot="1" x14ac:dyDescent="0.3">
      <c r="A17" s="47" t="s">
        <v>44</v>
      </c>
      <c r="B17" s="48"/>
      <c r="C17" s="49"/>
      <c r="D17" s="49"/>
      <c r="E17" s="49"/>
      <c r="F17" s="49"/>
      <c r="G17" s="50">
        <f>SUM(G8:G16)</f>
        <v>36</v>
      </c>
      <c r="H17" s="51"/>
      <c r="I17" s="9">
        <f>SUM(I8:I16)</f>
        <v>0</v>
      </c>
    </row>
  </sheetData>
  <sheetProtection password="C556" sheet="1" objects="1" scenarios="1" selectLockedCells="1"/>
  <protectedRanges>
    <protectedRange sqref="H8:H16" name="Oblast1"/>
  </protectedRanges>
  <mergeCells count="1">
    <mergeCell ref="A4:C4"/>
  </mergeCells>
  <pageMargins left="0.7" right="0.7" top="0.75" bottom="0.75" header="0.3" footer="0.3"/>
  <pageSetup paperSize="9" scale="68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7" sqref="F7:F8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25</v>
      </c>
      <c r="G2" t="s">
        <v>69</v>
      </c>
    </row>
    <row r="3" spans="1:7" ht="15.75" thickBot="1" x14ac:dyDescent="0.3"/>
    <row r="4" spans="1:7" ht="49.5" thickBot="1" x14ac:dyDescent="0.3">
      <c r="A4" s="1" t="s">
        <v>56</v>
      </c>
      <c r="B4" s="30" t="s">
        <v>61</v>
      </c>
      <c r="C4" s="1" t="s">
        <v>3</v>
      </c>
    </row>
    <row r="5" spans="1:7" ht="15.75" thickBot="1" x14ac:dyDescent="0.3">
      <c r="B5" s="7" t="s">
        <v>64</v>
      </c>
      <c r="C5" s="7">
        <v>2015</v>
      </c>
      <c r="D5" s="7" t="s">
        <v>65</v>
      </c>
    </row>
    <row r="6" spans="1:7" ht="48.75" thickBot="1" x14ac:dyDescent="0.3">
      <c r="A6" s="38" t="s">
        <v>16</v>
      </c>
      <c r="B6" s="38" t="s">
        <v>12</v>
      </c>
      <c r="C6" s="38" t="s">
        <v>12</v>
      </c>
      <c r="D6" s="38" t="s">
        <v>12</v>
      </c>
      <c r="E6" s="38" t="s">
        <v>13</v>
      </c>
      <c r="F6" s="38" t="s">
        <v>0</v>
      </c>
      <c r="G6" s="38" t="s">
        <v>1</v>
      </c>
    </row>
    <row r="7" spans="1:7" x14ac:dyDescent="0.25">
      <c r="A7" s="14" t="s">
        <v>42</v>
      </c>
      <c r="B7" s="84" t="s">
        <v>39</v>
      </c>
      <c r="C7" s="84" t="s">
        <v>40</v>
      </c>
      <c r="D7" s="84" t="s">
        <v>41</v>
      </c>
      <c r="E7" s="15">
        <v>3</v>
      </c>
      <c r="F7" s="95"/>
      <c r="G7" s="13">
        <f>E7*F7</f>
        <v>0</v>
      </c>
    </row>
    <row r="8" spans="1:7" ht="15.75" thickBot="1" x14ac:dyDescent="0.3">
      <c r="A8" s="52" t="s">
        <v>43</v>
      </c>
      <c r="B8" s="85" t="s">
        <v>39</v>
      </c>
      <c r="C8" s="85" t="s">
        <v>40</v>
      </c>
      <c r="D8" s="85" t="s">
        <v>41</v>
      </c>
      <c r="E8" s="53">
        <v>3</v>
      </c>
      <c r="F8" s="97"/>
      <c r="G8" s="8">
        <f>E8*F8</f>
        <v>0</v>
      </c>
    </row>
    <row r="9" spans="1:7" ht="31.5" thickTop="1" thickBot="1" x14ac:dyDescent="0.3">
      <c r="A9" s="47" t="s">
        <v>44</v>
      </c>
      <c r="B9" s="49"/>
      <c r="C9" s="49"/>
      <c r="D9" s="49"/>
      <c r="E9" s="50">
        <f>SUM(E7:E8)</f>
        <v>6</v>
      </c>
      <c r="F9" s="51"/>
      <c r="G9" s="9">
        <f>SUM(G7:G8)</f>
        <v>0</v>
      </c>
    </row>
  </sheetData>
  <sheetProtection password="C556" sheet="1" objects="1" scenarios="1" selectLockedCells="1"/>
  <protectedRanges>
    <protectedRange sqref="F7: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zoomScale="85" zoomScaleNormal="85" workbookViewId="0">
      <selection activeCell="H8" sqref="H8:H16"/>
    </sheetView>
  </sheetViews>
  <sheetFormatPr defaultRowHeight="15" x14ac:dyDescent="0.25"/>
  <cols>
    <col min="1" max="1" width="29.4257812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25</v>
      </c>
      <c r="B2" s="3"/>
      <c r="C2" s="3"/>
      <c r="I2" t="s">
        <v>69</v>
      </c>
    </row>
    <row r="3" spans="1:10" ht="15.75" thickBot="1" x14ac:dyDescent="0.3"/>
    <row r="4" spans="1:10" ht="49.5" thickBot="1" x14ac:dyDescent="0.3">
      <c r="A4" s="98" t="s">
        <v>55</v>
      </c>
      <c r="B4" s="99"/>
      <c r="C4" s="100"/>
      <c r="D4" s="2" t="s">
        <v>5</v>
      </c>
      <c r="E4" s="1" t="s">
        <v>7</v>
      </c>
    </row>
    <row r="6" spans="1:10" ht="15.75" thickBot="1" x14ac:dyDescent="0.3">
      <c r="D6" s="7" t="s">
        <v>64</v>
      </c>
      <c r="E6" s="7">
        <v>2015</v>
      </c>
      <c r="F6" s="7" t="s">
        <v>65</v>
      </c>
      <c r="G6" s="4"/>
    </row>
    <row r="7" spans="1:10" ht="48.75" thickBot="1" x14ac:dyDescent="0.3">
      <c r="A7" s="38" t="s">
        <v>17</v>
      </c>
      <c r="B7" s="38" t="s">
        <v>45</v>
      </c>
      <c r="C7" s="38" t="s">
        <v>19</v>
      </c>
      <c r="D7" s="38" t="s">
        <v>2</v>
      </c>
      <c r="E7" s="38" t="s">
        <v>2</v>
      </c>
      <c r="F7" s="38" t="s">
        <v>2</v>
      </c>
      <c r="G7" s="38" t="s">
        <v>4</v>
      </c>
      <c r="H7" s="38" t="s">
        <v>0</v>
      </c>
      <c r="I7" s="38" t="s">
        <v>1</v>
      </c>
    </row>
    <row r="8" spans="1:10" ht="60" x14ac:dyDescent="0.25">
      <c r="A8" s="79" t="s">
        <v>67</v>
      </c>
      <c r="B8" s="87" t="s">
        <v>66</v>
      </c>
      <c r="C8" s="80"/>
      <c r="D8" s="39"/>
      <c r="E8" s="39"/>
      <c r="F8" s="39" t="s">
        <v>26</v>
      </c>
      <c r="G8" s="43">
        <f>B8*1</f>
        <v>1</v>
      </c>
      <c r="H8" s="95"/>
      <c r="I8" s="37">
        <f t="shared" ref="I8:I16" si="0">G8*H8</f>
        <v>0</v>
      </c>
      <c r="J8" s="6"/>
    </row>
    <row r="9" spans="1:10" ht="15" customHeight="1" x14ac:dyDescent="0.25">
      <c r="A9" s="74" t="s">
        <v>27</v>
      </c>
      <c r="B9" s="75">
        <v>1</v>
      </c>
      <c r="C9" s="76">
        <v>170</v>
      </c>
      <c r="D9" s="40" t="s">
        <v>37</v>
      </c>
      <c r="E9" s="40"/>
      <c r="F9" s="40"/>
      <c r="G9" s="43">
        <f t="shared" ref="G9:G16" si="1">B9*1</f>
        <v>1</v>
      </c>
      <c r="H9" s="96"/>
      <c r="I9" s="10">
        <f t="shared" si="0"/>
        <v>0</v>
      </c>
      <c r="J9" s="6"/>
    </row>
    <row r="10" spans="1:10" ht="15" customHeight="1" x14ac:dyDescent="0.25">
      <c r="A10" s="71" t="s">
        <v>30</v>
      </c>
      <c r="B10" s="72">
        <v>2</v>
      </c>
      <c r="C10" s="73">
        <v>130</v>
      </c>
      <c r="D10" s="40" t="s">
        <v>37</v>
      </c>
      <c r="E10" s="40"/>
      <c r="F10" s="40"/>
      <c r="G10" s="43">
        <f t="shared" si="1"/>
        <v>2</v>
      </c>
      <c r="H10" s="96"/>
      <c r="I10" s="10">
        <f t="shared" si="0"/>
        <v>0</v>
      </c>
      <c r="J10" s="6"/>
    </row>
    <row r="11" spans="1:10" ht="15" customHeight="1" x14ac:dyDescent="0.25">
      <c r="A11" s="71" t="s">
        <v>31</v>
      </c>
      <c r="B11" s="72">
        <v>6</v>
      </c>
      <c r="C11" s="73">
        <v>5</v>
      </c>
      <c r="D11" s="40" t="s">
        <v>37</v>
      </c>
      <c r="E11" s="40"/>
      <c r="F11" s="40"/>
      <c r="G11" s="43">
        <f t="shared" si="1"/>
        <v>6</v>
      </c>
      <c r="H11" s="96"/>
      <c r="I11" s="10">
        <f t="shared" si="0"/>
        <v>0</v>
      </c>
      <c r="J11" s="6"/>
    </row>
    <row r="12" spans="1:10" ht="15" customHeight="1" x14ac:dyDescent="0.25">
      <c r="A12" s="71" t="s">
        <v>32</v>
      </c>
      <c r="B12" s="72">
        <v>2</v>
      </c>
      <c r="C12" s="73">
        <v>20</v>
      </c>
      <c r="D12" s="40"/>
      <c r="E12" s="40" t="s">
        <v>38</v>
      </c>
      <c r="F12" s="40"/>
      <c r="G12" s="43">
        <f t="shared" si="1"/>
        <v>2</v>
      </c>
      <c r="H12" s="96"/>
      <c r="I12" s="10">
        <f t="shared" si="0"/>
        <v>0</v>
      </c>
      <c r="J12" s="6"/>
    </row>
    <row r="13" spans="1:10" s="68" customFormat="1" ht="15" customHeight="1" x14ac:dyDescent="0.25">
      <c r="A13" s="71" t="s">
        <v>33</v>
      </c>
      <c r="B13" s="72">
        <v>2</v>
      </c>
      <c r="C13" s="73">
        <v>30</v>
      </c>
      <c r="D13" s="77"/>
      <c r="E13" s="77" t="s">
        <v>38</v>
      </c>
      <c r="F13" s="77"/>
      <c r="G13" s="43">
        <f t="shared" si="1"/>
        <v>2</v>
      </c>
      <c r="H13" s="96"/>
      <c r="I13" s="69">
        <f t="shared" si="0"/>
        <v>0</v>
      </c>
    </row>
    <row r="14" spans="1:10" ht="15" customHeight="1" x14ac:dyDescent="0.25">
      <c r="A14" s="71" t="s">
        <v>34</v>
      </c>
      <c r="B14" s="72">
        <v>2</v>
      </c>
      <c r="C14" s="73">
        <v>45</v>
      </c>
      <c r="D14" s="40" t="s">
        <v>37</v>
      </c>
      <c r="E14" s="40"/>
      <c r="F14" s="40"/>
      <c r="G14" s="43">
        <f t="shared" si="1"/>
        <v>2</v>
      </c>
      <c r="H14" s="96"/>
      <c r="I14" s="10">
        <f t="shared" si="0"/>
        <v>0</v>
      </c>
      <c r="J14" s="6"/>
    </row>
    <row r="15" spans="1:10" ht="15" customHeight="1" x14ac:dyDescent="0.25">
      <c r="A15" s="71" t="s">
        <v>35</v>
      </c>
      <c r="B15" s="72">
        <v>1</v>
      </c>
      <c r="C15" s="73">
        <v>240</v>
      </c>
      <c r="D15" s="40" t="s">
        <v>37</v>
      </c>
      <c r="E15" s="40"/>
      <c r="F15" s="40"/>
      <c r="G15" s="43">
        <f t="shared" si="1"/>
        <v>1</v>
      </c>
      <c r="H15" s="96"/>
      <c r="I15" s="10">
        <f t="shared" si="0"/>
        <v>0</v>
      </c>
      <c r="J15" s="6"/>
    </row>
    <row r="16" spans="1:10" ht="15" customHeight="1" thickBot="1" x14ac:dyDescent="0.3">
      <c r="A16" s="83" t="s">
        <v>36</v>
      </c>
      <c r="B16" s="81">
        <v>1</v>
      </c>
      <c r="C16" s="82">
        <v>220</v>
      </c>
      <c r="D16" s="40" t="s">
        <v>37</v>
      </c>
      <c r="E16" s="40"/>
      <c r="F16" s="40"/>
      <c r="G16" s="43">
        <f t="shared" si="1"/>
        <v>1</v>
      </c>
      <c r="H16" s="96"/>
      <c r="I16" s="10">
        <f t="shared" si="0"/>
        <v>0</v>
      </c>
      <c r="J16" s="6"/>
    </row>
    <row r="17" spans="1:10" ht="31.5" thickTop="1" thickBot="1" x14ac:dyDescent="0.3">
      <c r="A17" s="47" t="s">
        <v>44</v>
      </c>
      <c r="B17" s="48"/>
      <c r="C17" s="49"/>
      <c r="D17" s="49"/>
      <c r="E17" s="49"/>
      <c r="F17" s="49"/>
      <c r="G17" s="50">
        <f>SUM(G8:G16)</f>
        <v>18</v>
      </c>
      <c r="H17" s="51"/>
      <c r="I17" s="9">
        <f>SUM(I8:I16)</f>
        <v>0</v>
      </c>
      <c r="J17" s="6"/>
    </row>
  </sheetData>
  <sheetProtection password="C556" sheet="1" objects="1" scenarios="1" selectLockedCells="1"/>
  <protectedRanges>
    <protectedRange sqref="H8:H16" name="Oblast1"/>
  </protectedRanges>
  <mergeCells count="1">
    <mergeCell ref="A4:C4"/>
  </mergeCells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workbookViewId="0">
      <selection activeCell="F8" sqref="F8:F9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25</v>
      </c>
      <c r="G2" t="s">
        <v>69</v>
      </c>
    </row>
    <row r="3" spans="1:8" ht="15.75" thickBot="1" x14ac:dyDescent="0.3"/>
    <row r="4" spans="1:8" ht="49.5" thickBot="1" x14ac:dyDescent="0.3">
      <c r="A4" s="98" t="s">
        <v>68</v>
      </c>
      <c r="B4" s="99"/>
      <c r="C4" s="100"/>
      <c r="D4" s="30" t="s">
        <v>5</v>
      </c>
      <c r="E4" s="1" t="s">
        <v>7</v>
      </c>
    </row>
    <row r="5" spans="1:8" x14ac:dyDescent="0.25">
      <c r="A5" s="12"/>
      <c r="B5" s="12"/>
    </row>
    <row r="6" spans="1:8" ht="15.75" thickBot="1" x14ac:dyDescent="0.3">
      <c r="B6" s="7" t="s">
        <v>64</v>
      </c>
      <c r="C6" s="7">
        <v>2015</v>
      </c>
      <c r="D6" s="7" t="s">
        <v>65</v>
      </c>
    </row>
    <row r="7" spans="1:8" ht="48.75" thickBot="1" x14ac:dyDescent="0.3">
      <c r="A7" s="38" t="s">
        <v>11</v>
      </c>
      <c r="B7" s="38" t="s">
        <v>8</v>
      </c>
      <c r="C7" s="38" t="s">
        <v>8</v>
      </c>
      <c r="D7" s="38" t="s">
        <v>8</v>
      </c>
      <c r="E7" s="38" t="s">
        <v>9</v>
      </c>
      <c r="F7" s="38" t="s">
        <v>10</v>
      </c>
      <c r="G7" s="38" t="s">
        <v>1</v>
      </c>
    </row>
    <row r="8" spans="1:8" s="68" customFormat="1" x14ac:dyDescent="0.25">
      <c r="A8" s="94">
        <v>2</v>
      </c>
      <c r="B8" s="46"/>
      <c r="C8" s="46"/>
      <c r="D8" s="54" t="s">
        <v>26</v>
      </c>
      <c r="E8" s="53">
        <v>1</v>
      </c>
      <c r="F8" s="97"/>
      <c r="G8" s="8">
        <f>E8*F8</f>
        <v>0</v>
      </c>
    </row>
    <row r="9" spans="1:8" ht="15.75" thickBot="1" x14ac:dyDescent="0.3">
      <c r="A9" s="94">
        <v>1</v>
      </c>
      <c r="B9" s="46"/>
      <c r="C9" s="46"/>
      <c r="D9" s="54" t="s">
        <v>46</v>
      </c>
      <c r="E9" s="53">
        <v>1</v>
      </c>
      <c r="F9" s="97"/>
      <c r="G9" s="8">
        <f>E9*F9</f>
        <v>0</v>
      </c>
    </row>
    <row r="10" spans="1:8" s="6" customFormat="1" ht="31.5" thickTop="1" thickBot="1" x14ac:dyDescent="0.3">
      <c r="A10" s="47" t="s">
        <v>44</v>
      </c>
      <c r="B10" s="49"/>
      <c r="C10" s="49"/>
      <c r="D10" s="49"/>
      <c r="E10" s="50">
        <f>SUM(E8:E9)</f>
        <v>2</v>
      </c>
      <c r="F10" s="51"/>
      <c r="G10" s="9">
        <f>SUM(G9:G9)</f>
        <v>0</v>
      </c>
      <c r="H10" s="11"/>
    </row>
  </sheetData>
  <sheetProtection password="C556" sheet="1" objects="1" scenarios="1" selectLockedCells="1"/>
  <protectedRanges>
    <protectedRange sqref="F9" name="Oblast1"/>
  </protectedRanges>
  <mergeCells count="1">
    <mergeCell ref="A4:C4"/>
  </mergeCells>
  <pageMargins left="0.7" right="0.7" top="0.75" bottom="0.75" header="0.3" footer="0.3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zoomScale="85" zoomScaleNormal="85" workbookViewId="0">
      <selection activeCell="F8" sqref="F8"/>
    </sheetView>
  </sheetViews>
  <sheetFormatPr defaultRowHeight="15" x14ac:dyDescent="0.25"/>
  <cols>
    <col min="1" max="1" width="31.85546875" customWidth="1"/>
    <col min="2" max="2" width="14.28515625" customWidth="1"/>
    <col min="3" max="3" width="14.28515625" style="25" customWidth="1"/>
    <col min="4" max="4" width="14.28515625" style="27" customWidth="1"/>
    <col min="5" max="5" width="13.7109375" customWidth="1"/>
    <col min="6" max="6" width="11.42578125" customWidth="1"/>
    <col min="7" max="7" width="15" customWidth="1"/>
  </cols>
  <sheetData>
    <row r="2" spans="1:8" x14ac:dyDescent="0.25">
      <c r="A2" s="3" t="s">
        <v>25</v>
      </c>
      <c r="G2" t="s">
        <v>69</v>
      </c>
    </row>
    <row r="3" spans="1:8" ht="15.75" thickBot="1" x14ac:dyDescent="0.3"/>
    <row r="4" spans="1:8" ht="49.5" thickBot="1" x14ac:dyDescent="0.3">
      <c r="A4" s="1" t="s">
        <v>62</v>
      </c>
      <c r="B4" s="23" t="s">
        <v>63</v>
      </c>
      <c r="C4" s="1" t="s">
        <v>15</v>
      </c>
      <c r="D4" s="28"/>
    </row>
    <row r="5" spans="1:8" s="21" customFormat="1" x14ac:dyDescent="0.25">
      <c r="A5" s="22"/>
      <c r="B5" s="22"/>
      <c r="C5" s="26"/>
      <c r="D5" s="28"/>
    </row>
    <row r="6" spans="1:8" ht="15.75" thickBot="1" x14ac:dyDescent="0.3">
      <c r="B6" s="29" t="s">
        <v>64</v>
      </c>
      <c r="C6" s="29">
        <v>2015</v>
      </c>
      <c r="D6" s="29" t="s">
        <v>65</v>
      </c>
    </row>
    <row r="7" spans="1:8" ht="48.75" thickBot="1" x14ac:dyDescent="0.3">
      <c r="A7" s="38" t="s">
        <v>11</v>
      </c>
      <c r="B7" s="38" t="s">
        <v>8</v>
      </c>
      <c r="C7" s="38" t="s">
        <v>8</v>
      </c>
      <c r="D7" s="38" t="s">
        <v>8</v>
      </c>
      <c r="E7" s="38" t="s">
        <v>9</v>
      </c>
      <c r="F7" s="38" t="s">
        <v>10</v>
      </c>
      <c r="G7" s="38" t="s">
        <v>1</v>
      </c>
    </row>
    <row r="8" spans="1:8" ht="33.75" customHeight="1" thickBot="1" x14ac:dyDescent="0.3">
      <c r="A8" s="44" t="s">
        <v>48</v>
      </c>
      <c r="B8" s="89" t="s">
        <v>66</v>
      </c>
      <c r="C8" s="89" t="s">
        <v>66</v>
      </c>
      <c r="D8" s="90"/>
      <c r="E8" s="91">
        <v>2</v>
      </c>
      <c r="F8" s="97"/>
      <c r="G8" s="13">
        <f>E8*F8</f>
        <v>0</v>
      </c>
      <c r="H8" s="16"/>
    </row>
    <row r="9" spans="1:8" ht="31.5" thickTop="1" thickBot="1" x14ac:dyDescent="0.3">
      <c r="A9" s="47" t="s">
        <v>47</v>
      </c>
      <c r="B9" s="92"/>
      <c r="C9" s="92"/>
      <c r="D9" s="92"/>
      <c r="E9" s="93">
        <f>E8</f>
        <v>2</v>
      </c>
      <c r="F9" s="51"/>
      <c r="G9" s="9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scale="89" fitToHeight="0" orientation="landscape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27"/>
      <c r="B1" s="27"/>
    </row>
    <row r="2" spans="1:2" x14ac:dyDescent="0.25">
      <c r="A2" s="24" t="s">
        <v>25</v>
      </c>
      <c r="B2" s="27"/>
    </row>
    <row r="3" spans="1:2" ht="15.75" thickBot="1" x14ac:dyDescent="0.3">
      <c r="A3" s="27"/>
      <c r="B3" s="27"/>
    </row>
    <row r="4" spans="1:2" ht="30.75" thickBot="1" x14ac:dyDescent="0.3">
      <c r="A4" s="58" t="s">
        <v>49</v>
      </c>
      <c r="B4" s="59" t="s">
        <v>50</v>
      </c>
    </row>
    <row r="5" spans="1:2" ht="30" x14ac:dyDescent="0.25">
      <c r="A5" s="60" t="s">
        <v>51</v>
      </c>
      <c r="B5" s="61">
        <f>'Kontrola a servis plynových zař'!I16</f>
        <v>0</v>
      </c>
    </row>
    <row r="6" spans="1:2" x14ac:dyDescent="0.25">
      <c r="A6" s="62" t="s">
        <v>54</v>
      </c>
      <c r="B6" s="63">
        <f>'Kontrola vč. plynovodu'!I17</f>
        <v>0</v>
      </c>
    </row>
    <row r="7" spans="1:2" x14ac:dyDescent="0.25">
      <c r="A7" s="62" t="s">
        <v>6</v>
      </c>
      <c r="B7" s="63">
        <f>'Revize plynových zařízení'!I17</f>
        <v>0</v>
      </c>
    </row>
    <row r="8" spans="1:2" x14ac:dyDescent="0.25">
      <c r="A8" s="62" t="s">
        <v>20</v>
      </c>
      <c r="B8" s="63">
        <f>'Školení obsluh PZ + osob odpov.'!G10</f>
        <v>0</v>
      </c>
    </row>
    <row r="9" spans="1:2" x14ac:dyDescent="0.25">
      <c r="A9" s="62" t="s">
        <v>14</v>
      </c>
      <c r="B9" s="63">
        <f>'Školení obsluh plyn.kotlů'!G9</f>
        <v>0</v>
      </c>
    </row>
    <row r="10" spans="1:2" ht="15.75" thickBot="1" x14ac:dyDescent="0.3">
      <c r="A10" s="64" t="s">
        <v>52</v>
      </c>
      <c r="B10" s="65">
        <f>'Odb.prohlídka kotelny'!G9</f>
        <v>0</v>
      </c>
    </row>
    <row r="11" spans="1:2" ht="15.75" thickBot="1" x14ac:dyDescent="0.3">
      <c r="A11" s="66" t="s">
        <v>53</v>
      </c>
      <c r="B11" s="67">
        <f>SUM(B5:B10)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 + osob odpov.</vt:lpstr>
      <vt:lpstr>Školení obsluh plyn.kotlů</vt:lpstr>
      <vt:lpstr>Rekapitulace 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2014-04-23T07:41:09Z</dcterms:modified>
</cp:coreProperties>
</file>